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320" windowHeight="9840"/>
  </bookViews>
  <sheets>
    <sheet name="附件3" sheetId="4" r:id="rId1"/>
  </sheets>
  <definedNames>
    <definedName name="_xlnm.Print_Titles" localSheetId="0">附件3!$1:$5</definedName>
  </definedNames>
  <calcPr calcId="144525"/>
</workbook>
</file>

<file path=xl/calcChain.xml><?xml version="1.0" encoding="utf-8"?>
<calcChain xmlns="http://schemas.openxmlformats.org/spreadsheetml/2006/main">
  <c r="G46" i="4"/>
  <c r="F46"/>
  <c r="D46"/>
  <c r="C46"/>
  <c r="B46"/>
  <c r="G45"/>
  <c r="G42"/>
  <c r="F42"/>
  <c r="G40"/>
  <c r="F40"/>
  <c r="G34"/>
  <c r="F34"/>
  <c r="G32"/>
  <c r="G27"/>
  <c r="F27"/>
  <c r="D17"/>
  <c r="C17"/>
  <c r="B17"/>
  <c r="G15"/>
  <c r="F15"/>
  <c r="G14"/>
  <c r="F14"/>
  <c r="G10"/>
  <c r="F10"/>
  <c r="G7"/>
  <c r="F7"/>
</calcChain>
</file>

<file path=xl/sharedStrings.xml><?xml version="1.0" encoding="utf-8"?>
<sst xmlns="http://schemas.openxmlformats.org/spreadsheetml/2006/main" count="69" uniqueCount="66">
  <si>
    <t>附件3</t>
  </si>
  <si>
    <t>兴安县2021年政府性基金预算调整表(草案)</t>
  </si>
  <si>
    <r>
      <rPr>
        <b/>
        <sz val="12"/>
        <rFont val="宋体"/>
        <family val="3"/>
        <charset val="134"/>
      </rPr>
      <t>单位：万元</t>
    </r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</si>
  <si>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</rPr>
      <t xml:space="preserve">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</si>
  <si>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收</t>
    </r>
    <r>
      <rPr>
        <b/>
        <sz val="12"/>
        <rFont val="Times New Roman"/>
        <family val="1"/>
      </rPr>
      <t xml:space="preserve">        </t>
    </r>
    <r>
      <rPr>
        <b/>
        <sz val="12"/>
        <rFont val="宋体"/>
        <family val="3"/>
        <charset val="134"/>
      </rPr>
      <t>入</t>
    </r>
  </si>
  <si>
    <t>2020年决算</t>
  </si>
  <si>
    <r>
      <rPr>
        <b/>
        <sz val="12"/>
        <rFont val="宋体"/>
        <family val="3"/>
        <charset val="134"/>
      </rPr>
      <t>支</t>
    </r>
    <r>
      <rPr>
        <b/>
        <sz val="12"/>
        <rFont val="Times New Roman"/>
        <family val="1"/>
      </rPr>
      <t xml:space="preserve">     </t>
    </r>
    <r>
      <rPr>
        <b/>
        <sz val="12"/>
        <rFont val="宋体"/>
        <family val="3"/>
        <charset val="134"/>
      </rPr>
      <t>出</t>
    </r>
  </si>
  <si>
    <r>
      <rPr>
        <b/>
        <sz val="12"/>
        <rFont val="宋体"/>
        <family val="3"/>
        <charset val="134"/>
      </rPr>
      <t>预算数</t>
    </r>
  </si>
  <si>
    <r>
      <rPr>
        <b/>
        <sz val="12"/>
        <rFont val="宋体"/>
        <family val="3"/>
        <charset val="134"/>
      </rPr>
      <t>调整数</t>
    </r>
  </si>
  <si>
    <r>
      <rPr>
        <sz val="12"/>
        <rFont val="仿宋_GB2312"/>
        <family val="3"/>
        <charset val="134"/>
      </rPr>
      <t>一、新型墙体材料专项基金收入</t>
    </r>
  </si>
  <si>
    <r>
      <rPr>
        <sz val="12"/>
        <rFont val="仿宋_GB2312"/>
        <family val="3"/>
        <charset val="134"/>
      </rPr>
      <t>一、科学技术支出</t>
    </r>
  </si>
  <si>
    <r>
      <rPr>
        <sz val="12"/>
        <rFont val="仿宋_GB2312"/>
        <family val="3"/>
        <charset val="134"/>
      </rPr>
      <t>二、文化事业建设费收入</t>
    </r>
  </si>
  <si>
    <r>
      <rPr>
        <sz val="12"/>
        <rFont val="仿宋_GB2312"/>
        <family val="3"/>
        <charset val="134"/>
      </rPr>
      <t>二、文化体育与传媒</t>
    </r>
  </si>
  <si>
    <r>
      <rPr>
        <sz val="12"/>
        <rFont val="仿宋_GB2312"/>
        <family val="3"/>
        <charset val="134"/>
      </rPr>
      <t>三、地方教育附加收入</t>
    </r>
  </si>
  <si>
    <r>
      <rPr>
        <sz val="12"/>
        <rFont val="Times New Roman"/>
        <family val="1"/>
      </rPr>
      <t xml:space="preserve">        </t>
    </r>
    <r>
      <rPr>
        <sz val="12"/>
        <rFont val="仿宋_GB2312"/>
        <family val="3"/>
        <charset val="134"/>
      </rPr>
      <t>国家电影事业发展专项资金安排的支出</t>
    </r>
  </si>
  <si>
    <r>
      <rPr>
        <sz val="12"/>
        <rFont val="仿宋_GB2312"/>
        <family val="3"/>
        <charset val="134"/>
      </rPr>
      <t>四、育林基金收入</t>
    </r>
  </si>
  <si>
    <r>
      <rPr>
        <sz val="12"/>
        <rFont val="Times New Roman"/>
        <family val="1"/>
      </rPr>
      <t xml:space="preserve">        </t>
    </r>
    <r>
      <rPr>
        <sz val="12"/>
        <rFont val="仿宋_GB2312"/>
        <family val="3"/>
        <charset val="134"/>
      </rPr>
      <t>旅游发展基金支出</t>
    </r>
  </si>
  <si>
    <r>
      <rPr>
        <sz val="12"/>
        <rFont val="仿宋_GB2312"/>
        <family val="3"/>
        <charset val="134"/>
      </rPr>
      <t>五、地方水利建设基金收入</t>
    </r>
  </si>
  <si>
    <r>
      <rPr>
        <sz val="12"/>
        <rFont val="仿宋_GB2312"/>
        <family val="3"/>
        <charset val="134"/>
      </rPr>
      <t>三、社会保障和就业</t>
    </r>
  </si>
  <si>
    <r>
      <rPr>
        <sz val="12"/>
        <rFont val="仿宋_GB2312"/>
        <family val="3"/>
        <charset val="134"/>
      </rPr>
      <t>六、残疾人就业保障金收入</t>
    </r>
  </si>
  <si>
    <r>
      <rPr>
        <sz val="12"/>
        <rFont val="Times New Roman"/>
        <family val="1"/>
      </rPr>
      <t xml:space="preserve">      </t>
    </r>
    <r>
      <rPr>
        <sz val="12"/>
        <rFont val="仿宋_GB2312"/>
        <family val="3"/>
        <charset val="134"/>
      </rPr>
      <t>大中型水库移民后期扶助基金支出</t>
    </r>
  </si>
  <si>
    <r>
      <rPr>
        <sz val="12"/>
        <rFont val="仿宋_GB2312"/>
        <family val="3"/>
        <charset val="134"/>
      </rPr>
      <t>七、国有土地使用权出让金收入</t>
    </r>
  </si>
  <si>
    <r>
      <rPr>
        <sz val="12"/>
        <rFont val="Times New Roman"/>
        <family val="1"/>
      </rPr>
      <t xml:space="preserve">      </t>
    </r>
    <r>
      <rPr>
        <sz val="12"/>
        <rFont val="仿宋_GB2312"/>
        <family val="3"/>
        <charset val="134"/>
      </rPr>
      <t>小型水库移民扶持基金安排的支出</t>
    </r>
  </si>
  <si>
    <r>
      <rPr>
        <sz val="12"/>
        <rFont val="仿宋_GB2312"/>
        <family val="3"/>
        <charset val="134"/>
      </rPr>
      <t>八、污水处理费收入</t>
    </r>
  </si>
  <si>
    <r>
      <rPr>
        <sz val="12"/>
        <rFont val="Times New Roman"/>
        <family val="1"/>
      </rPr>
      <t xml:space="preserve">      </t>
    </r>
    <r>
      <rPr>
        <sz val="12"/>
        <rFont val="仿宋_GB2312"/>
        <family val="3"/>
        <charset val="134"/>
      </rPr>
      <t>小型水库移民扶助基金及对应专项债务收入安排的支出</t>
    </r>
  </si>
  <si>
    <r>
      <rPr>
        <sz val="12"/>
        <rFont val="仿宋_GB2312"/>
        <family val="3"/>
        <charset val="134"/>
      </rPr>
      <t>九、城市基础设施配套费收入</t>
    </r>
  </si>
  <si>
    <r>
      <rPr>
        <sz val="12"/>
        <rFont val="仿宋_GB2312"/>
        <family val="3"/>
        <charset val="134"/>
      </rPr>
      <t>四、城乡社区事务</t>
    </r>
  </si>
  <si>
    <r>
      <rPr>
        <sz val="12"/>
        <rFont val="仿宋_GB2312"/>
        <family val="3"/>
        <charset val="134"/>
      </rPr>
      <t>十、其他政府性基金收入</t>
    </r>
  </si>
  <si>
    <r>
      <rPr>
        <sz val="12"/>
        <rFont val="Times New Roman"/>
        <family val="1"/>
      </rPr>
      <t xml:space="preserve">      </t>
    </r>
    <r>
      <rPr>
        <sz val="12"/>
        <rFont val="仿宋_GB2312"/>
        <family val="3"/>
        <charset val="134"/>
      </rPr>
      <t>国有土地使用权出让及相应专项债务收入安排的支出</t>
    </r>
  </si>
  <si>
    <t>十一、专项债券对应项目专项收入</t>
  </si>
  <si>
    <t>　　　　　其中：征地和拆迁补偿支出</t>
  </si>
  <si>
    <r>
      <rPr>
        <sz val="12"/>
        <rFont val="仿宋_GB2312"/>
        <family val="3"/>
        <charset val="134"/>
      </rPr>
      <t>基金收入合计</t>
    </r>
  </si>
  <si>
    <t>　　　　　　　　土地开发支出</t>
  </si>
  <si>
    <t>　　　　　　　　城市建设支出</t>
  </si>
  <si>
    <t>　　　　　　　　补助被征地农民支出</t>
  </si>
  <si>
    <t xml:space="preserve">                农村基础设施建设支出</t>
  </si>
  <si>
    <t>　　　　　　　　棚户区改造支出</t>
  </si>
  <si>
    <t xml:space="preserve">         其他国有土地使用权出让收入安排的支出</t>
  </si>
  <si>
    <r>
      <rPr>
        <sz val="14"/>
        <rFont val="仿宋_GB2312"/>
        <family val="3"/>
        <charset val="134"/>
      </rPr>
      <t xml:space="preserve"> </t>
    </r>
    <r>
      <rPr>
        <sz val="12"/>
        <rFont val="仿宋_GB2312"/>
        <family val="3"/>
        <charset val="134"/>
      </rPr>
      <t xml:space="preserve"> 城市基础设施配套费安排的支出</t>
    </r>
  </si>
  <si>
    <r>
      <rPr>
        <sz val="12"/>
        <rFont val="Times New Roman"/>
        <family val="1"/>
      </rPr>
      <t xml:space="preserve">      </t>
    </r>
    <r>
      <rPr>
        <sz val="12"/>
        <rFont val="仿宋_GB2312"/>
        <family val="3"/>
        <charset val="134"/>
      </rPr>
      <t>污水处理费安排的支出</t>
    </r>
  </si>
  <si>
    <r>
      <rPr>
        <sz val="12"/>
        <rFont val="Times New Roman"/>
        <family val="1"/>
      </rPr>
      <t xml:space="preserve">      </t>
    </r>
    <r>
      <rPr>
        <sz val="12"/>
        <rFont val="仿宋_GB2312"/>
        <family val="3"/>
        <charset val="134"/>
      </rPr>
      <t>土地储备专项债券收入安排的支出</t>
    </r>
  </si>
  <si>
    <r>
      <rPr>
        <sz val="12"/>
        <rFont val="仿宋_GB2312"/>
        <family val="3"/>
        <charset val="134"/>
      </rPr>
      <t>上级补助</t>
    </r>
  </si>
  <si>
    <r>
      <rPr>
        <sz val="12"/>
        <rFont val="Times New Roman"/>
        <family val="1"/>
      </rPr>
      <t xml:space="preserve">      </t>
    </r>
    <r>
      <rPr>
        <sz val="12"/>
        <rFont val="仿宋_GB2312"/>
        <family val="3"/>
        <charset val="134"/>
      </rPr>
      <t>棚户区改造专项债券收入安排的支出</t>
    </r>
  </si>
  <si>
    <r>
      <rPr>
        <sz val="12"/>
        <rFont val="仿宋_GB2312"/>
        <family val="3"/>
        <charset val="134"/>
      </rPr>
      <t>债务转贷收入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（地方政府专项债务转贷收入）</t>
    </r>
  </si>
  <si>
    <r>
      <rPr>
        <sz val="12"/>
        <rFont val="仿宋_GB2312"/>
        <family val="3"/>
        <charset val="134"/>
      </rPr>
      <t>五、农林水事务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</si>
  <si>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大中型水库库区基金安排的支出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</si>
  <si>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国家重大水利工程建设基金安排的支出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</si>
  <si>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大中型水库库区基金及对应专项债务收入安排的支出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</si>
  <si>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国家重大水利工程建设基金及对应专项债务收入安排的支出</t>
    </r>
  </si>
  <si>
    <r>
      <rPr>
        <sz val="12"/>
        <rFont val="仿宋_GB2312"/>
        <family val="3"/>
        <charset val="134"/>
      </rPr>
      <t>六、商业服务业等支出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</si>
  <si>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旅游发展基金支出</t>
    </r>
  </si>
  <si>
    <r>
      <rPr>
        <sz val="12"/>
        <rFont val="仿宋_GB2312"/>
        <family val="3"/>
        <charset val="134"/>
      </rPr>
      <t>七、其他支出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</si>
  <si>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其他政府性基金及对应专项债务收入安排的支出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</si>
  <si>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彩票公益金安排的支出</t>
    </r>
  </si>
  <si>
    <r>
      <rPr>
        <sz val="12"/>
        <rFont val="仿宋_GB2312"/>
        <family val="3"/>
        <charset val="134"/>
      </rPr>
      <t>八、债务付息支出</t>
    </r>
  </si>
  <si>
    <r>
      <rPr>
        <sz val="12"/>
        <rFont val="仿宋_GB2312"/>
        <family val="3"/>
        <charset val="134"/>
      </rPr>
      <t>九、债务发行费用支出</t>
    </r>
  </si>
  <si>
    <t>十、抗疫特别国债安排的支出</t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</si>
  <si>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基金支出合计</t>
    </r>
  </si>
  <si>
    <t>政府性基金预算上解上级支出</t>
  </si>
  <si>
    <r>
      <rPr>
        <sz val="12"/>
        <rFont val="Times New Roman"/>
        <family val="1"/>
      </rPr>
      <t xml:space="preserve">   </t>
    </r>
    <r>
      <rPr>
        <sz val="12"/>
        <rFont val="仿宋_GB2312"/>
        <family val="3"/>
        <charset val="134"/>
      </rPr>
      <t>转移性支出</t>
    </r>
  </si>
  <si>
    <r>
      <rPr>
        <sz val="12"/>
        <rFont val="Times New Roman"/>
        <family val="1"/>
      </rPr>
      <t xml:space="preserve">       </t>
    </r>
    <r>
      <rPr>
        <sz val="12"/>
        <rFont val="仿宋_GB2312"/>
        <family val="3"/>
        <charset val="134"/>
      </rPr>
      <t>调出资金</t>
    </r>
  </si>
  <si>
    <r>
      <rPr>
        <sz val="12"/>
        <rFont val="Times New Roman"/>
        <family val="1"/>
      </rPr>
      <t xml:space="preserve">       </t>
    </r>
    <r>
      <rPr>
        <sz val="12"/>
        <rFont val="仿宋_GB2312"/>
        <family val="3"/>
        <charset val="134"/>
      </rPr>
      <t>地方政府专项债务还本支出</t>
    </r>
  </si>
  <si>
    <r>
      <rPr>
        <sz val="12"/>
        <rFont val="仿宋_GB2312"/>
        <family val="3"/>
        <charset val="134"/>
      </rPr>
      <t>上年结余</t>
    </r>
  </si>
  <si>
    <r>
      <rPr>
        <sz val="12"/>
        <rFont val="仿宋_GB2312"/>
        <family val="3"/>
        <charset val="134"/>
      </rPr>
      <t>年终结余</t>
    </r>
  </si>
  <si>
    <r>
      <rPr>
        <b/>
        <sz val="12"/>
        <rFont val="仿宋_GB2312"/>
        <family val="3"/>
        <charset val="134"/>
      </rPr>
      <t>收入总计</t>
    </r>
  </si>
  <si>
    <r>
      <rPr>
        <b/>
        <sz val="12"/>
        <rFont val="仿宋_GB2312"/>
        <family val="3"/>
        <charset val="134"/>
      </rPr>
      <t>支出总计</t>
    </r>
  </si>
</sst>
</file>

<file path=xl/styles.xml><?xml version="1.0" encoding="utf-8"?>
<styleSheet xmlns="http://schemas.openxmlformats.org/spreadsheetml/2006/main">
  <numFmts count="1">
    <numFmt numFmtId="176" formatCode="#,##0_ "/>
  </numFmts>
  <fonts count="1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family val="1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仿宋_GB2312"/>
      <family val="3"/>
      <charset val="134"/>
    </font>
    <font>
      <sz val="14"/>
      <name val="仿宋_GB2312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</cellStyleXfs>
  <cellXfs count="52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2" fillId="2" borderId="0" xfId="0" applyFont="1" applyFill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3" applyFont="1" applyFill="1" applyBorder="1"/>
    <xf numFmtId="0" fontId="6" fillId="0" borderId="1" xfId="3" applyFont="1" applyFill="1" applyBorder="1"/>
    <xf numFmtId="176" fontId="6" fillId="0" borderId="0" xfId="3" applyNumberFormat="1" applyFont="1" applyFill="1" applyBorder="1"/>
    <xf numFmtId="176" fontId="6" fillId="2" borderId="0" xfId="3" applyNumberFormat="1" applyFont="1" applyFill="1" applyBorder="1"/>
    <xf numFmtId="0" fontId="6" fillId="0" borderId="0" xfId="3" applyFont="1" applyFill="1" applyBorder="1"/>
    <xf numFmtId="176" fontId="6" fillId="0" borderId="0" xfId="3" applyNumberFormat="1" applyFont="1" applyFill="1" applyBorder="1" applyAlignment="1">
      <alignment horizontal="center"/>
    </xf>
    <xf numFmtId="176" fontId="7" fillId="0" borderId="0" xfId="3" applyNumberFormat="1" applyFont="1" applyFill="1" applyBorder="1"/>
    <xf numFmtId="176" fontId="7" fillId="0" borderId="7" xfId="3" applyNumberFormat="1" applyFont="1" applyFill="1" applyBorder="1" applyAlignment="1">
      <alignment horizontal="center" vertical="center" wrapText="1"/>
    </xf>
    <xf numFmtId="176" fontId="7" fillId="0" borderId="7" xfId="3" applyNumberFormat="1" applyFont="1" applyFill="1" applyBorder="1" applyAlignment="1">
      <alignment horizontal="center" vertical="center"/>
    </xf>
    <xf numFmtId="3" fontId="6" fillId="0" borderId="9" xfId="3" applyNumberFormat="1" applyFont="1" applyFill="1" applyBorder="1" applyAlignment="1" applyProtection="1">
      <alignment vertical="center"/>
    </xf>
    <xf numFmtId="176" fontId="7" fillId="0" borderId="7" xfId="0" applyNumberFormat="1" applyFont="1" applyFill="1" applyBorder="1" applyAlignment="1"/>
    <xf numFmtId="176" fontId="7" fillId="2" borderId="7" xfId="0" applyNumberFormat="1" applyFont="1" applyFill="1" applyBorder="1" applyAlignment="1"/>
    <xf numFmtId="3" fontId="6" fillId="0" borderId="7" xfId="3" applyNumberFormat="1" applyFont="1" applyFill="1" applyBorder="1" applyAlignment="1" applyProtection="1">
      <alignment vertical="center"/>
    </xf>
    <xf numFmtId="176" fontId="6" fillId="0" borderId="7" xfId="0" applyNumberFormat="1" applyFont="1" applyFill="1" applyBorder="1" applyAlignment="1">
      <alignment horizontal="center"/>
    </xf>
    <xf numFmtId="176" fontId="6" fillId="0" borderId="7" xfId="0" applyNumberFormat="1" applyFont="1" applyFill="1" applyBorder="1" applyAlignment="1"/>
    <xf numFmtId="176" fontId="6" fillId="2" borderId="7" xfId="0" applyNumberFormat="1" applyFont="1" applyFill="1" applyBorder="1" applyAlignment="1"/>
    <xf numFmtId="0" fontId="6" fillId="0" borderId="7" xfId="0" applyFont="1" applyBorder="1" applyAlignment="1"/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/>
    <xf numFmtId="3" fontId="6" fillId="2" borderId="7" xfId="3" applyNumberFormat="1" applyFont="1" applyFill="1" applyBorder="1" applyAlignment="1" applyProtection="1">
      <alignment vertical="center"/>
    </xf>
    <xf numFmtId="3" fontId="8" fillId="0" borderId="9" xfId="3" applyNumberFormat="1" applyFont="1" applyFill="1" applyBorder="1" applyAlignment="1" applyProtection="1">
      <alignment vertical="center"/>
    </xf>
    <xf numFmtId="3" fontId="8" fillId="0" borderId="7" xfId="3" applyNumberFormat="1" applyFont="1" applyFill="1" applyBorder="1" applyAlignment="1" applyProtection="1">
      <alignment vertical="center"/>
    </xf>
    <xf numFmtId="0" fontId="3" fillId="0" borderId="7" xfId="0" applyFont="1" applyBorder="1" applyAlignment="1"/>
    <xf numFmtId="0" fontId="3" fillId="0" borderId="7" xfId="0" applyFont="1" applyFill="1" applyBorder="1" applyAlignment="1"/>
    <xf numFmtId="3" fontId="8" fillId="0" borderId="7" xfId="3" applyNumberFormat="1" applyFont="1" applyFill="1" applyBorder="1" applyAlignment="1" applyProtection="1">
      <alignment horizontal="center" vertical="center"/>
    </xf>
    <xf numFmtId="3" fontId="9" fillId="2" borderId="7" xfId="3" applyNumberFormat="1" applyFont="1" applyFill="1" applyBorder="1" applyAlignment="1" applyProtection="1">
      <alignment horizontal="left" vertical="center"/>
    </xf>
    <xf numFmtId="176" fontId="6" fillId="0" borderId="3" xfId="0" applyNumberFormat="1" applyFont="1" applyFill="1" applyBorder="1" applyAlignment="1"/>
    <xf numFmtId="176" fontId="6" fillId="2" borderId="3" xfId="0" applyNumberFormat="1" applyFont="1" applyFill="1" applyBorder="1" applyAlignment="1"/>
    <xf numFmtId="0" fontId="8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8" fillId="0" borderId="7" xfId="0" applyFont="1" applyBorder="1" applyAlignment="1"/>
    <xf numFmtId="176" fontId="6" fillId="0" borderId="7" xfId="0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/>
    </xf>
    <xf numFmtId="0" fontId="6" fillId="0" borderId="0" xfId="0" applyFont="1" applyAlignment="1"/>
    <xf numFmtId="0" fontId="6" fillId="2" borderId="0" xfId="0" applyFont="1" applyFill="1" applyAlignment="1"/>
    <xf numFmtId="0" fontId="6" fillId="0" borderId="0" xfId="0" applyFont="1" applyAlignment="1">
      <alignment horizontal="center"/>
    </xf>
    <xf numFmtId="0" fontId="5" fillId="0" borderId="0" xfId="3" applyFont="1" applyFill="1" applyBorder="1" applyAlignment="1">
      <alignment horizontal="center"/>
    </xf>
    <xf numFmtId="176" fontId="7" fillId="0" borderId="3" xfId="3" applyNumberFormat="1" applyFont="1" applyFill="1" applyBorder="1" applyAlignment="1">
      <alignment horizontal="center" vertical="center"/>
    </xf>
    <xf numFmtId="176" fontId="7" fillId="0" borderId="4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0" borderId="5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2 2" xfId="1"/>
    <cellStyle name="常规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7"/>
  <sheetViews>
    <sheetView tabSelected="1" workbookViewId="0">
      <selection activeCell="A2" sqref="A2:G2"/>
    </sheetView>
  </sheetViews>
  <sheetFormatPr defaultColWidth="9" defaultRowHeight="15"/>
  <cols>
    <col min="1" max="1" width="34.5" style="2" customWidth="1"/>
    <col min="2" max="2" width="9.625" style="2" customWidth="1"/>
    <col min="3" max="3" width="10.75" style="2" customWidth="1"/>
    <col min="4" max="4" width="16.25" style="3" hidden="1" customWidth="1"/>
    <col min="5" max="5" width="59.75" style="2" customWidth="1"/>
    <col min="6" max="6" width="9.625" style="4" customWidth="1"/>
    <col min="7" max="7" width="11.375" style="2" customWidth="1"/>
    <col min="8" max="16384" width="9" style="5"/>
  </cols>
  <sheetData>
    <row r="1" spans="1:7" ht="18.75">
      <c r="A1" s="6" t="s">
        <v>0</v>
      </c>
    </row>
    <row r="2" spans="1:7" ht="22.5">
      <c r="A2" s="43" t="s">
        <v>1</v>
      </c>
      <c r="B2" s="43"/>
      <c r="C2" s="43"/>
      <c r="D2" s="43"/>
      <c r="E2" s="43"/>
      <c r="F2" s="43"/>
      <c r="G2" s="43"/>
    </row>
    <row r="3" spans="1:7" ht="15.75">
      <c r="A3" s="7"/>
      <c r="B3" s="8"/>
      <c r="C3" s="8"/>
      <c r="D3" s="9"/>
      <c r="E3" s="10"/>
      <c r="F3" s="11"/>
      <c r="G3" s="12" t="s">
        <v>2</v>
      </c>
    </row>
    <row r="4" spans="1:7" s="1" customFormat="1" ht="15.75">
      <c r="A4" s="46" t="s">
        <v>3</v>
      </c>
      <c r="B4" s="44" t="s">
        <v>4</v>
      </c>
      <c r="C4" s="45"/>
      <c r="D4" s="48" t="s">
        <v>5</v>
      </c>
      <c r="E4" s="50" t="s">
        <v>3</v>
      </c>
      <c r="F4" s="44" t="s">
        <v>6</v>
      </c>
      <c r="G4" s="45"/>
    </row>
    <row r="5" spans="1:7" s="1" customFormat="1" ht="15.75">
      <c r="A5" s="47"/>
      <c r="B5" s="13" t="s">
        <v>7</v>
      </c>
      <c r="C5" s="14" t="s">
        <v>8</v>
      </c>
      <c r="D5" s="49"/>
      <c r="E5" s="51"/>
      <c r="F5" s="13" t="s">
        <v>7</v>
      </c>
      <c r="G5" s="14" t="s">
        <v>8</v>
      </c>
    </row>
    <row r="6" spans="1:7" ht="20.100000000000001" customHeight="1">
      <c r="A6" s="15" t="s">
        <v>9</v>
      </c>
      <c r="B6" s="16"/>
      <c r="C6" s="16"/>
      <c r="D6" s="17"/>
      <c r="E6" s="18" t="s">
        <v>10</v>
      </c>
      <c r="F6" s="19"/>
      <c r="G6" s="20"/>
    </row>
    <row r="7" spans="1:7" ht="20.100000000000001" customHeight="1">
      <c r="A7" s="15" t="s">
        <v>11</v>
      </c>
      <c r="B7" s="20"/>
      <c r="C7" s="20"/>
      <c r="D7" s="21"/>
      <c r="E7" s="18" t="s">
        <v>12</v>
      </c>
      <c r="F7" s="19">
        <f>F8+F9</f>
        <v>1</v>
      </c>
      <c r="G7" s="20">
        <f>G8+G9</f>
        <v>58</v>
      </c>
    </row>
    <row r="8" spans="1:7" ht="20.100000000000001" customHeight="1">
      <c r="A8" s="15" t="s">
        <v>13</v>
      </c>
      <c r="B8" s="20"/>
      <c r="C8" s="20"/>
      <c r="D8" s="21"/>
      <c r="E8" s="22" t="s">
        <v>14</v>
      </c>
      <c r="F8" s="19">
        <v>1</v>
      </c>
      <c r="G8" s="20">
        <v>4</v>
      </c>
    </row>
    <row r="9" spans="1:7" ht="20.100000000000001" customHeight="1">
      <c r="A9" s="23" t="s">
        <v>15</v>
      </c>
      <c r="B9" s="20"/>
      <c r="C9" s="20"/>
      <c r="D9" s="21"/>
      <c r="E9" s="22" t="s">
        <v>16</v>
      </c>
      <c r="F9" s="19"/>
      <c r="G9" s="20">
        <v>54</v>
      </c>
    </row>
    <row r="10" spans="1:7" ht="20.100000000000001" customHeight="1">
      <c r="A10" s="15" t="s">
        <v>17</v>
      </c>
      <c r="B10" s="20"/>
      <c r="C10" s="20"/>
      <c r="D10" s="21"/>
      <c r="E10" s="18" t="s">
        <v>18</v>
      </c>
      <c r="F10" s="19">
        <f>SUM(F11:F13)</f>
        <v>1308</v>
      </c>
      <c r="G10" s="20">
        <f>SUM(G11:G13)</f>
        <v>1663</v>
      </c>
    </row>
    <row r="11" spans="1:7" ht="20.100000000000001" customHeight="1">
      <c r="A11" s="24" t="s">
        <v>19</v>
      </c>
      <c r="B11" s="20"/>
      <c r="C11" s="20"/>
      <c r="D11" s="21"/>
      <c r="E11" s="18" t="s">
        <v>20</v>
      </c>
      <c r="F11" s="19">
        <v>1308</v>
      </c>
      <c r="G11" s="20">
        <v>1662</v>
      </c>
    </row>
    <row r="12" spans="1:7" ht="20.100000000000001" customHeight="1">
      <c r="A12" s="15" t="s">
        <v>21</v>
      </c>
      <c r="B12" s="20">
        <v>80000</v>
      </c>
      <c r="C12" s="20">
        <v>60000</v>
      </c>
      <c r="D12" s="21">
        <v>49002</v>
      </c>
      <c r="E12" s="18" t="s">
        <v>22</v>
      </c>
      <c r="F12" s="19"/>
      <c r="G12" s="20">
        <v>1</v>
      </c>
    </row>
    <row r="13" spans="1:7" ht="20.100000000000001" customHeight="1">
      <c r="A13" s="15" t="s">
        <v>23</v>
      </c>
      <c r="B13" s="20">
        <v>700</v>
      </c>
      <c r="C13" s="20">
        <v>700</v>
      </c>
      <c r="D13" s="21">
        <v>710</v>
      </c>
      <c r="E13" s="18" t="s">
        <v>24</v>
      </c>
      <c r="F13" s="19"/>
      <c r="G13" s="20"/>
    </row>
    <row r="14" spans="1:7" ht="20.100000000000001" customHeight="1">
      <c r="A14" s="15" t="s">
        <v>25</v>
      </c>
      <c r="B14" s="20">
        <v>600</v>
      </c>
      <c r="C14" s="20">
        <v>600</v>
      </c>
      <c r="D14" s="21">
        <v>542</v>
      </c>
      <c r="E14" s="18" t="s">
        <v>26</v>
      </c>
      <c r="F14" s="19">
        <f>F15+F24+F25+F26+F23</f>
        <v>31300</v>
      </c>
      <c r="G14" s="20">
        <f>G15+G24+G25+G26+G23</f>
        <v>23000</v>
      </c>
    </row>
    <row r="15" spans="1:7" ht="20.100000000000001" customHeight="1">
      <c r="A15" s="15" t="s">
        <v>27</v>
      </c>
      <c r="B15" s="20"/>
      <c r="C15" s="20"/>
      <c r="D15" s="21"/>
      <c r="E15" s="25" t="s">
        <v>28</v>
      </c>
      <c r="F15" s="19">
        <f>SUM(F16:F22)</f>
        <v>30000</v>
      </c>
      <c r="G15" s="20">
        <f>SUM(G16:G22)</f>
        <v>21700</v>
      </c>
    </row>
    <row r="16" spans="1:7" ht="20.100000000000001" customHeight="1">
      <c r="A16" s="26" t="s">
        <v>29</v>
      </c>
      <c r="B16" s="20">
        <v>5969</v>
      </c>
      <c r="C16" s="20">
        <v>5969</v>
      </c>
      <c r="D16" s="21">
        <v>3909</v>
      </c>
      <c r="E16" s="27" t="s">
        <v>30</v>
      </c>
      <c r="F16" s="19"/>
      <c r="G16" s="28">
        <v>2100</v>
      </c>
    </row>
    <row r="17" spans="1:7" ht="20.100000000000001" customHeight="1">
      <c r="A17" s="24" t="s">
        <v>31</v>
      </c>
      <c r="B17" s="20">
        <f>SUM(B6:B16)</f>
        <v>87269</v>
      </c>
      <c r="C17" s="20">
        <f>SUM(C6:C16)</f>
        <v>67269</v>
      </c>
      <c r="D17" s="21">
        <f>SUM(D6:D16)</f>
        <v>54163</v>
      </c>
      <c r="E17" s="27" t="s">
        <v>32</v>
      </c>
      <c r="F17" s="19"/>
      <c r="G17" s="28">
        <v>15800</v>
      </c>
    </row>
    <row r="18" spans="1:7" ht="20.100000000000001" customHeight="1">
      <c r="A18" s="24"/>
      <c r="B18" s="20"/>
      <c r="C18" s="20"/>
      <c r="D18" s="21"/>
      <c r="E18" s="27" t="s">
        <v>33</v>
      </c>
      <c r="F18" s="19"/>
      <c r="G18" s="28">
        <v>200</v>
      </c>
    </row>
    <row r="19" spans="1:7" ht="20.100000000000001" customHeight="1">
      <c r="A19" s="24"/>
      <c r="B19" s="20"/>
      <c r="C19" s="20"/>
      <c r="D19" s="21"/>
      <c r="E19" s="27" t="s">
        <v>34</v>
      </c>
      <c r="F19" s="19"/>
      <c r="G19" s="29">
        <v>2000</v>
      </c>
    </row>
    <row r="20" spans="1:7" ht="20.100000000000001" customHeight="1">
      <c r="A20" s="24"/>
      <c r="B20" s="20"/>
      <c r="C20" s="20"/>
      <c r="D20" s="21"/>
      <c r="E20" s="27" t="s">
        <v>35</v>
      </c>
      <c r="F20" s="19"/>
      <c r="G20" s="29">
        <v>1600</v>
      </c>
    </row>
    <row r="21" spans="1:7" ht="20.100000000000001" customHeight="1">
      <c r="A21" s="24"/>
      <c r="B21" s="20"/>
      <c r="C21" s="20"/>
      <c r="D21" s="21"/>
      <c r="E21" s="27" t="s">
        <v>36</v>
      </c>
      <c r="F21" s="19"/>
      <c r="G21" s="29"/>
    </row>
    <row r="22" spans="1:7" ht="20.100000000000001" customHeight="1">
      <c r="A22" s="24"/>
      <c r="B22" s="20"/>
      <c r="C22" s="20"/>
      <c r="D22" s="21"/>
      <c r="E22" s="30" t="s">
        <v>37</v>
      </c>
      <c r="F22" s="19">
        <v>30000</v>
      </c>
      <c r="G22" s="29"/>
    </row>
    <row r="23" spans="1:7" ht="20.100000000000001" customHeight="1">
      <c r="A23" s="24"/>
      <c r="B23" s="20"/>
      <c r="C23" s="20"/>
      <c r="D23" s="21"/>
      <c r="E23" s="31" t="s">
        <v>38</v>
      </c>
      <c r="F23" s="19">
        <v>600</v>
      </c>
      <c r="G23" s="20">
        <v>600</v>
      </c>
    </row>
    <row r="24" spans="1:7" ht="20.100000000000001" customHeight="1">
      <c r="A24" s="24"/>
      <c r="B24" s="20"/>
      <c r="C24" s="20"/>
      <c r="D24" s="21"/>
      <c r="E24" s="25" t="s">
        <v>39</v>
      </c>
      <c r="F24" s="19">
        <v>700</v>
      </c>
      <c r="G24" s="20">
        <v>700</v>
      </c>
    </row>
    <row r="25" spans="1:7" ht="20.100000000000001" customHeight="1">
      <c r="A25" s="24"/>
      <c r="B25" s="20"/>
      <c r="C25" s="32"/>
      <c r="D25" s="33"/>
      <c r="E25" s="18" t="s">
        <v>40</v>
      </c>
      <c r="F25" s="19"/>
      <c r="G25" s="20"/>
    </row>
    <row r="26" spans="1:7" ht="20.100000000000001" customHeight="1">
      <c r="A26" s="24" t="s">
        <v>41</v>
      </c>
      <c r="B26" s="20">
        <v>1330</v>
      </c>
      <c r="C26" s="32">
        <v>2433</v>
      </c>
      <c r="D26" s="33">
        <v>13067</v>
      </c>
      <c r="E26" s="18" t="s">
        <v>42</v>
      </c>
      <c r="F26" s="19"/>
      <c r="G26" s="20"/>
    </row>
    <row r="27" spans="1:7" ht="32.450000000000003" customHeight="1">
      <c r="A27" s="34" t="s">
        <v>43</v>
      </c>
      <c r="B27" s="20"/>
      <c r="C27" s="20">
        <v>54700</v>
      </c>
      <c r="D27" s="21">
        <v>93500</v>
      </c>
      <c r="E27" s="18" t="s">
        <v>44</v>
      </c>
      <c r="F27" s="19">
        <f>SUM(F30:F33)</f>
        <v>0</v>
      </c>
      <c r="G27" s="20">
        <f>SUM(G28:G31)</f>
        <v>160</v>
      </c>
    </row>
    <row r="28" spans="1:7" ht="20.100000000000001" customHeight="1">
      <c r="A28" s="35"/>
      <c r="B28" s="20"/>
      <c r="C28" s="20"/>
      <c r="D28" s="21"/>
      <c r="E28" s="22" t="s">
        <v>45</v>
      </c>
      <c r="F28" s="19"/>
      <c r="G28" s="20">
        <v>40</v>
      </c>
    </row>
    <row r="29" spans="1:7" ht="20.100000000000001" customHeight="1">
      <c r="A29" s="35"/>
      <c r="B29" s="20"/>
      <c r="C29" s="20"/>
      <c r="D29" s="21"/>
      <c r="E29" s="22" t="s">
        <v>46</v>
      </c>
      <c r="F29" s="19"/>
      <c r="G29" s="20">
        <v>120</v>
      </c>
    </row>
    <row r="30" spans="1:7" ht="20.100000000000001" customHeight="1">
      <c r="A30" s="24"/>
      <c r="B30" s="20"/>
      <c r="C30" s="20"/>
      <c r="D30" s="21"/>
      <c r="E30" s="22" t="s">
        <v>47</v>
      </c>
      <c r="F30" s="19"/>
      <c r="G30" s="20"/>
    </row>
    <row r="31" spans="1:7" ht="20.100000000000001" customHeight="1">
      <c r="A31" s="24"/>
      <c r="B31" s="20"/>
      <c r="C31" s="20"/>
      <c r="D31" s="21"/>
      <c r="E31" s="22" t="s">
        <v>48</v>
      </c>
      <c r="F31" s="19"/>
      <c r="G31" s="20"/>
    </row>
    <row r="32" spans="1:7" ht="20.100000000000001" customHeight="1">
      <c r="A32" s="24"/>
      <c r="B32" s="20"/>
      <c r="C32" s="20"/>
      <c r="D32" s="21"/>
      <c r="E32" s="22" t="s">
        <v>49</v>
      </c>
      <c r="F32" s="19">
        <v>0</v>
      </c>
      <c r="G32" s="20">
        <f>SUM(G33)</f>
        <v>0</v>
      </c>
    </row>
    <row r="33" spans="1:7" ht="20.100000000000001" customHeight="1">
      <c r="A33" s="24"/>
      <c r="B33" s="16"/>
      <c r="C33" s="16"/>
      <c r="D33" s="17"/>
      <c r="E33" s="22" t="s">
        <v>50</v>
      </c>
      <c r="F33" s="19">
        <v>0</v>
      </c>
      <c r="G33" s="20"/>
    </row>
    <row r="34" spans="1:7" ht="20.100000000000001" customHeight="1">
      <c r="A34" s="22"/>
      <c r="B34" s="16"/>
      <c r="C34" s="16"/>
      <c r="D34" s="17"/>
      <c r="E34" s="22" t="s">
        <v>51</v>
      </c>
      <c r="F34" s="19">
        <f>F35+F36</f>
        <v>21</v>
      </c>
      <c r="G34" s="20">
        <f>G35+G36</f>
        <v>55252</v>
      </c>
    </row>
    <row r="35" spans="1:7" ht="20.100000000000001" customHeight="1">
      <c r="A35" s="22"/>
      <c r="B35" s="16"/>
      <c r="C35" s="16"/>
      <c r="D35" s="17"/>
      <c r="E35" s="22" t="s">
        <v>52</v>
      </c>
      <c r="F35" s="19"/>
      <c r="G35" s="21">
        <v>54700</v>
      </c>
    </row>
    <row r="36" spans="1:7" ht="20.100000000000001" customHeight="1">
      <c r="A36" s="22"/>
      <c r="B36" s="16"/>
      <c r="C36" s="16"/>
      <c r="D36" s="17"/>
      <c r="E36" s="22" t="s">
        <v>53</v>
      </c>
      <c r="F36" s="19">
        <v>21</v>
      </c>
      <c r="G36" s="20">
        <v>552</v>
      </c>
    </row>
    <row r="37" spans="1:7" ht="20.100000000000001" customHeight="1">
      <c r="A37" s="22"/>
      <c r="B37" s="16"/>
      <c r="C37" s="16"/>
      <c r="D37" s="17"/>
      <c r="E37" s="22" t="s">
        <v>54</v>
      </c>
      <c r="F37" s="19">
        <v>6269</v>
      </c>
      <c r="G37" s="20">
        <v>6609</v>
      </c>
    </row>
    <row r="38" spans="1:7" ht="20.100000000000001" customHeight="1">
      <c r="A38" s="22"/>
      <c r="B38" s="16"/>
      <c r="C38" s="16"/>
      <c r="D38" s="17"/>
      <c r="E38" s="22" t="s">
        <v>55</v>
      </c>
      <c r="F38" s="19">
        <v>50</v>
      </c>
      <c r="G38" s="21">
        <v>105</v>
      </c>
    </row>
    <row r="39" spans="1:7" ht="20.100000000000001" customHeight="1">
      <c r="A39" s="22"/>
      <c r="B39" s="16"/>
      <c r="C39" s="16"/>
      <c r="D39" s="17"/>
      <c r="E39" s="36" t="s">
        <v>56</v>
      </c>
      <c r="F39" s="19"/>
      <c r="G39" s="20"/>
    </row>
    <row r="40" spans="1:7" ht="20.100000000000001" customHeight="1">
      <c r="A40" s="22"/>
      <c r="B40" s="16"/>
      <c r="C40" s="16"/>
      <c r="D40" s="17"/>
      <c r="E40" s="22" t="s">
        <v>57</v>
      </c>
      <c r="F40" s="19">
        <f>SUM(F6,F7,F10,F14,F27,F34,F37,F38)</f>
        <v>38949</v>
      </c>
      <c r="G40" s="37">
        <f>SUM(G6,G7,G10,G14,G27,G32,G34,G37,G38,G39)</f>
        <v>86847</v>
      </c>
    </row>
    <row r="41" spans="1:7" ht="20.100000000000001" customHeight="1">
      <c r="A41" s="22"/>
      <c r="B41" s="16"/>
      <c r="C41" s="16"/>
      <c r="D41" s="17"/>
      <c r="E41" s="36" t="s">
        <v>58</v>
      </c>
      <c r="F41" s="19"/>
      <c r="G41" s="37"/>
    </row>
    <row r="42" spans="1:7" ht="20.100000000000001" customHeight="1">
      <c r="A42" s="22"/>
      <c r="B42" s="16"/>
      <c r="C42" s="16"/>
      <c r="D42" s="17"/>
      <c r="E42" s="22" t="s">
        <v>59</v>
      </c>
      <c r="F42" s="19">
        <f>F43+F44</f>
        <v>53000</v>
      </c>
      <c r="G42" s="37">
        <f>SUM(G43:G44)</f>
        <v>33000</v>
      </c>
    </row>
    <row r="43" spans="1:7" ht="20.100000000000001" customHeight="1">
      <c r="A43" s="22"/>
      <c r="B43" s="16"/>
      <c r="C43" s="16"/>
      <c r="D43" s="17"/>
      <c r="E43" s="22" t="s">
        <v>60</v>
      </c>
      <c r="F43" s="19">
        <v>50000</v>
      </c>
      <c r="G43" s="37">
        <v>30000</v>
      </c>
    </row>
    <row r="44" spans="1:7" ht="20.100000000000001" customHeight="1">
      <c r="A44" s="22"/>
      <c r="B44" s="16"/>
      <c r="C44" s="16"/>
      <c r="D44" s="17"/>
      <c r="E44" s="22" t="s">
        <v>61</v>
      </c>
      <c r="F44" s="19">
        <v>3000</v>
      </c>
      <c r="G44" s="37">
        <v>3000</v>
      </c>
    </row>
    <row r="45" spans="1:7" ht="20.100000000000001" customHeight="1">
      <c r="A45" s="22" t="s">
        <v>62</v>
      </c>
      <c r="B45" s="21">
        <v>9253</v>
      </c>
      <c r="C45" s="21">
        <v>9253</v>
      </c>
      <c r="D45" s="21">
        <v>7309</v>
      </c>
      <c r="E45" s="22" t="s">
        <v>63</v>
      </c>
      <c r="F45" s="19">
        <v>5903</v>
      </c>
      <c r="G45" s="20">
        <f>SUM(C46-G40-G42)</f>
        <v>13808</v>
      </c>
    </row>
    <row r="46" spans="1:7" s="1" customFormat="1" ht="20.100000000000001" customHeight="1">
      <c r="A46" s="38" t="s">
        <v>64</v>
      </c>
      <c r="B46" s="16">
        <f>SUM(B17+B26+B27+B45)</f>
        <v>97852</v>
      </c>
      <c r="C46" s="16">
        <f>SUM(C17+C26+C27+C45)</f>
        <v>133655</v>
      </c>
      <c r="D46" s="17">
        <f>D17+D26+D27+D45</f>
        <v>168039</v>
      </c>
      <c r="E46" s="38" t="s">
        <v>65</v>
      </c>
      <c r="F46" s="39">
        <f>SUM(F40+F45+F42)</f>
        <v>97852</v>
      </c>
      <c r="G46" s="16">
        <f>SUM(G40+G45+G42)</f>
        <v>133655</v>
      </c>
    </row>
    <row r="47" spans="1:7" ht="15.75">
      <c r="A47" s="40"/>
      <c r="B47" s="40"/>
      <c r="C47" s="40"/>
      <c r="D47" s="41"/>
      <c r="E47" s="40"/>
      <c r="F47" s="42"/>
      <c r="G47" s="40"/>
    </row>
  </sheetData>
  <mergeCells count="6">
    <mergeCell ref="A2:G2"/>
    <mergeCell ref="B4:C4"/>
    <mergeCell ref="F4:G4"/>
    <mergeCell ref="A4:A5"/>
    <mergeCell ref="D4:D5"/>
    <mergeCell ref="E4:E5"/>
  </mergeCells>
  <phoneticPr fontId="13" type="noConversion"/>
  <printOptions horizontalCentered="1"/>
  <pageMargins left="0.70833333333333304" right="0.40972222222222199" top="0.74791666666666701" bottom="0.55972222222222201" header="0.31458333333333299" footer="0.31458333333333299"/>
  <pageSetup paperSize="9" firstPageNumber="13" orientation="landscape" useFirstPageNumber="1" r:id="rId1"/>
  <headerFooter differentOddEven="1">
    <oddFooter>&amp;R— &amp;P —</oddFooter>
    <evenFooter>&amp;L— &amp;P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附件3</vt:lpstr>
      <vt:lpstr>附件3!Print_Titles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cz10L</dc:creator>
  <cp:lastModifiedBy>微软用户</cp:lastModifiedBy>
  <cp:lastPrinted>2021-10-26T01:37:00Z</cp:lastPrinted>
  <dcterms:created xsi:type="dcterms:W3CDTF">2006-09-14T11:21:00Z</dcterms:created>
  <dcterms:modified xsi:type="dcterms:W3CDTF">2021-12-28T09:43:08Z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F72F06DF035C4B54882E29C8FE07ABF5</vt:lpwstr>
  </property>
</Properties>
</file>