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2" r:id="rId1"/>
  </sheets>
  <definedNames>
    <definedName name="_xlnm.Print_Area" localSheetId="0">附件1!$A$1:$D$51</definedName>
    <definedName name="_xlnm.Print_Titles" localSheetId="0">附件1!$1:$7</definedName>
  </definedNames>
  <calcPr calcId="144525"/>
</workbook>
</file>

<file path=xl/sharedStrings.xml><?xml version="1.0" encoding="utf-8"?>
<sst xmlns="http://schemas.openxmlformats.org/spreadsheetml/2006/main" count="51" uniqueCount="51">
  <si>
    <t>附件1</t>
  </si>
  <si>
    <t xml:space="preserve"> 兴安县2021年财政收入预算调整表（草案）</t>
  </si>
  <si>
    <t>单位：万元</t>
  </si>
  <si>
    <t xml:space="preserve">      项                  目</t>
  </si>
  <si>
    <t>2021年
年初预算</t>
  </si>
  <si>
    <t>增加(减少)
预算指标</t>
  </si>
  <si>
    <t>调整预算数</t>
  </si>
  <si>
    <r>
      <rPr>
        <sz val="11"/>
        <rFont val="黑体"/>
        <charset val="134"/>
      </rPr>
      <t>一、税收收入</t>
    </r>
  </si>
  <si>
    <t>1.增值税</t>
  </si>
  <si>
    <t>2.企业所得税</t>
  </si>
  <si>
    <t>3.个人所得税</t>
  </si>
  <si>
    <t>4.环境保护税</t>
  </si>
  <si>
    <t>5、其他税收收入</t>
  </si>
  <si>
    <t>6.资源税</t>
  </si>
  <si>
    <t>7.城市维护建设税</t>
  </si>
  <si>
    <t>8.房产税</t>
  </si>
  <si>
    <t>9.印花税</t>
  </si>
  <si>
    <t>10.城镇土地使用税</t>
  </si>
  <si>
    <t>11.土地增值税</t>
  </si>
  <si>
    <t>12.车船使用和牌照税</t>
  </si>
  <si>
    <t>13.耕地占用税</t>
  </si>
  <si>
    <t>14.契税</t>
  </si>
  <si>
    <r>
      <rPr>
        <sz val="11"/>
        <rFont val="黑体"/>
        <charset val="134"/>
      </rPr>
      <t>二、非税收入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</si>
  <si>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专项收入</t>
    </r>
  </si>
  <si>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行政事业性收费收入</t>
    </r>
  </si>
  <si>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>罚没收入</t>
    </r>
  </si>
  <si>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>国有资源（资产）有偿使用收入</t>
    </r>
  </si>
  <si>
    <r>
      <rPr>
        <sz val="10"/>
        <rFont val="Times New Roman"/>
        <charset val="134"/>
      </rPr>
      <t>5.</t>
    </r>
    <r>
      <rPr>
        <sz val="10"/>
        <rFont val="仿宋_GB2312"/>
        <charset val="134"/>
      </rPr>
      <t>国有资本经营收入</t>
    </r>
  </si>
  <si>
    <r>
      <rPr>
        <sz val="10"/>
        <rFont val="Times New Roman"/>
        <charset val="134"/>
      </rPr>
      <t>6.</t>
    </r>
    <r>
      <rPr>
        <sz val="10"/>
        <rFont val="仿宋_GB2312"/>
        <charset val="134"/>
      </rPr>
      <t>其他收入</t>
    </r>
  </si>
  <si>
    <r>
      <rPr>
        <sz val="10"/>
        <rFont val="Times New Roman"/>
        <charset val="134"/>
      </rPr>
      <t>7.</t>
    </r>
    <r>
      <rPr>
        <sz val="10"/>
        <rFont val="仿宋_GB2312"/>
        <charset val="134"/>
      </rPr>
      <t>捐赠收入</t>
    </r>
  </si>
  <si>
    <t>三、地方公共财政预算收入小计</t>
  </si>
  <si>
    <t>加：上划部分</t>
  </si>
  <si>
    <t xml:space="preserve">    其中：（1）上划中央两税</t>
  </si>
  <si>
    <t xml:space="preserve">          （2）上划中央所得税</t>
  </si>
  <si>
    <t xml:space="preserve">          （3）上划中央其他税收</t>
  </si>
  <si>
    <t xml:space="preserve">          （4）上划自治区税收</t>
  </si>
  <si>
    <t>组织收入合计</t>
  </si>
  <si>
    <r>
      <rPr>
        <sz val="11"/>
        <rFont val="黑体"/>
        <charset val="134"/>
      </rPr>
      <t>四、上级补助收入</t>
    </r>
  </si>
  <si>
    <t>1.返还性收入</t>
  </si>
  <si>
    <t>其中：（1）增值税和消费税税收返还收入</t>
  </si>
  <si>
    <t xml:space="preserve">      （2）所得税基数返还收入</t>
  </si>
  <si>
    <t xml:space="preserve">      （3）与自治区共享四税返还收入</t>
  </si>
  <si>
    <t xml:space="preserve">      （4）成品油价格和税费改革税收返还收入</t>
  </si>
  <si>
    <t xml:space="preserve">      （5）增值税“五五分享”税收返还支出</t>
  </si>
  <si>
    <t>2.一般性转移支付收入</t>
  </si>
  <si>
    <t>3.专项转移支付补助</t>
  </si>
  <si>
    <r>
      <rPr>
        <sz val="11"/>
        <rFont val="黑体"/>
        <charset val="134"/>
      </rPr>
      <t>五、债券转贷收入</t>
    </r>
  </si>
  <si>
    <t>六、调入资金</t>
  </si>
  <si>
    <t>七、调入预算稳定调节基金</t>
  </si>
  <si>
    <t>八、上年结余</t>
  </si>
  <si>
    <r>
      <rPr>
        <b/>
        <sz val="12"/>
        <rFont val="仿宋_GB2312"/>
        <charset val="134"/>
      </rPr>
      <t>收入总计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</si>
</sst>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2"/>
      <name val="Times New Roman"/>
      <charset val="134"/>
    </font>
    <font>
      <sz val="12"/>
      <name val="宋体"/>
      <charset val="134"/>
    </font>
    <font>
      <sz val="10"/>
      <name val="黑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1"/>
      <name val="宋体"/>
      <charset val="134"/>
    </font>
    <font>
      <sz val="11"/>
      <name val="黑体"/>
      <charset val="134"/>
    </font>
    <font>
      <b/>
      <sz val="10"/>
      <name val="仿宋_GB2312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19" borderId="11" applyNumberFormat="0" applyAlignment="0" applyProtection="0">
      <alignment vertical="center"/>
    </xf>
    <xf numFmtId="0" fontId="34" fillId="19" borderId="6" applyNumberFormat="0" applyAlignment="0" applyProtection="0">
      <alignment vertical="center"/>
    </xf>
    <xf numFmtId="0" fontId="31" fillId="18" borderId="9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right" vertical="center"/>
    </xf>
    <xf numFmtId="1" fontId="4" fillId="0" borderId="0" xfId="51" applyNumberFormat="1" applyFont="1" applyAlignment="1">
      <alignment horizontal="left"/>
    </xf>
    <xf numFmtId="1" fontId="5" fillId="0" borderId="0" xfId="51" applyNumberFormat="1" applyFont="1" applyAlignment="1">
      <alignment horizontal="center"/>
    </xf>
    <xf numFmtId="1" fontId="5" fillId="0" borderId="0" xfId="51" applyNumberFormat="1" applyFont="1" applyAlignment="1">
      <alignment horizontal="right" vertical="center"/>
    </xf>
    <xf numFmtId="176" fontId="6" fillId="0" borderId="0" xfId="8" applyNumberFormat="1" applyFont="1" applyFill="1" applyAlignment="1">
      <alignment horizontal="right" vertical="center"/>
    </xf>
    <xf numFmtId="176" fontId="7" fillId="2" borderId="0" xfId="8" applyNumberFormat="1" applyFont="1" applyFill="1" applyAlignment="1">
      <alignment horizontal="right" vertical="center"/>
    </xf>
    <xf numFmtId="1" fontId="8" fillId="0" borderId="1" xfId="51" applyNumberFormat="1" applyFont="1" applyBorder="1" applyAlignment="1">
      <alignment horizontal="center" vertical="center"/>
    </xf>
    <xf numFmtId="176" fontId="8" fillId="0" borderId="2" xfId="8" applyNumberFormat="1" applyFont="1" applyFill="1" applyBorder="1" applyAlignment="1">
      <alignment horizontal="center" vertical="center" wrapText="1"/>
    </xf>
    <xf numFmtId="176" fontId="8" fillId="2" borderId="2" xfId="8" applyNumberFormat="1" applyFont="1" applyFill="1" applyBorder="1" applyAlignment="1">
      <alignment horizontal="center" vertical="center" wrapText="1"/>
    </xf>
    <xf numFmtId="176" fontId="8" fillId="0" borderId="3" xfId="8" applyNumberFormat="1" applyFont="1" applyFill="1" applyBorder="1" applyAlignment="1">
      <alignment horizontal="center" vertical="center"/>
    </xf>
    <xf numFmtId="176" fontId="8" fillId="0" borderId="3" xfId="8" applyNumberFormat="1" applyFont="1" applyFill="1" applyBorder="1" applyAlignment="1">
      <alignment horizontal="center" vertical="center" wrapText="1"/>
    </xf>
    <xf numFmtId="176" fontId="8" fillId="2" borderId="3" xfId="8" applyNumberFormat="1" applyFont="1" applyFill="1" applyBorder="1" applyAlignment="1">
      <alignment horizontal="center" vertical="center" wrapText="1"/>
    </xf>
    <xf numFmtId="176" fontId="8" fillId="0" borderId="4" xfId="8" applyNumberFormat="1" applyFont="1" applyFill="1" applyBorder="1" applyAlignment="1">
      <alignment horizontal="center" vertical="center"/>
    </xf>
    <xf numFmtId="176" fontId="8" fillId="0" borderId="4" xfId="8" applyNumberFormat="1" applyFont="1" applyFill="1" applyBorder="1" applyAlignment="1">
      <alignment horizontal="center" vertical="center" wrapText="1"/>
    </xf>
    <xf numFmtId="176" fontId="8" fillId="2" borderId="4" xfId="8" applyNumberFormat="1" applyFont="1" applyFill="1" applyBorder="1" applyAlignment="1">
      <alignment horizontal="center" vertical="center" wrapText="1"/>
    </xf>
    <xf numFmtId="1" fontId="9" fillId="0" borderId="1" xfId="51" applyNumberFormat="1" applyFont="1" applyBorder="1" applyAlignment="1"/>
    <xf numFmtId="176" fontId="10" fillId="0" borderId="1" xfId="8" applyNumberFormat="1" applyFont="1" applyFill="1" applyBorder="1" applyAlignment="1">
      <alignment horizontal="right" vertical="center"/>
    </xf>
    <xf numFmtId="176" fontId="10" fillId="2" borderId="1" xfId="8" applyNumberFormat="1" applyFont="1" applyFill="1" applyBorder="1" applyAlignment="1">
      <alignment horizontal="right" vertical="center"/>
    </xf>
    <xf numFmtId="1" fontId="11" fillId="0" borderId="1" xfId="51" applyNumberFormat="1" applyFont="1" applyBorder="1"/>
    <xf numFmtId="0" fontId="12" fillId="0" borderId="1" xfId="0" applyFont="1" applyFill="1" applyBorder="1" applyAlignment="1">
      <alignment horizontal="right" vertical="center"/>
    </xf>
    <xf numFmtId="176" fontId="13" fillId="0" borderId="1" xfId="8" applyNumberFormat="1" applyFont="1" applyFill="1" applyBorder="1" applyAlignment="1">
      <alignment horizontal="right" vertical="center"/>
    </xf>
    <xf numFmtId="176" fontId="13" fillId="2" borderId="1" xfId="8" applyNumberFormat="1" applyFont="1" applyFill="1" applyBorder="1" applyAlignment="1">
      <alignment horizontal="right" vertical="center"/>
    </xf>
    <xf numFmtId="0" fontId="11" fillId="0" borderId="1" xfId="51" applyFont="1" applyBorder="1"/>
    <xf numFmtId="0" fontId="3" fillId="0" borderId="1" xfId="51" applyFont="1" applyBorder="1"/>
    <xf numFmtId="176" fontId="14" fillId="0" borderId="1" xfId="0" applyNumberFormat="1" applyFont="1" applyFill="1" applyBorder="1" applyAlignment="1">
      <alignment horizontal="right" vertical="center"/>
    </xf>
    <xf numFmtId="176" fontId="14" fillId="2" borderId="1" xfId="0" applyNumberFormat="1" applyFont="1" applyFill="1" applyBorder="1" applyAlignment="1">
      <alignment horizontal="right" vertical="center"/>
    </xf>
    <xf numFmtId="1" fontId="13" fillId="0" borderId="1" xfId="51" applyNumberFormat="1" applyFont="1" applyBorder="1"/>
    <xf numFmtId="1" fontId="15" fillId="0" borderId="1" xfId="51" applyNumberFormat="1" applyFont="1" applyBorder="1" applyAlignment="1"/>
    <xf numFmtId="1" fontId="11" fillId="2" borderId="1" xfId="51" applyNumberFormat="1" applyFont="1" applyFill="1" applyBorder="1"/>
    <xf numFmtId="176" fontId="16" fillId="2" borderId="1" xfId="8" applyNumberFormat="1" applyFont="1" applyFill="1" applyBorder="1" applyAlignment="1">
      <alignment horizontal="right" vertical="center"/>
    </xf>
    <xf numFmtId="176" fontId="11" fillId="2" borderId="1" xfId="8" applyNumberFormat="1" applyFont="1" applyFill="1" applyBorder="1" applyAlignment="1">
      <alignment horizontal="right" vertical="center"/>
    </xf>
    <xf numFmtId="176" fontId="11" fillId="0" borderId="1" xfId="8" applyNumberFormat="1" applyFont="1" applyFill="1" applyBorder="1" applyAlignment="1">
      <alignment horizontal="right" vertical="center"/>
    </xf>
    <xf numFmtId="0" fontId="11" fillId="0" borderId="1" xfId="51" applyNumberFormat="1" applyFont="1" applyBorder="1" applyAlignment="1" applyProtection="1">
      <alignment vertical="center"/>
      <protection locked="0"/>
    </xf>
    <xf numFmtId="1" fontId="17" fillId="0" borderId="1" xfId="51" applyNumberFormat="1" applyFont="1" applyBorder="1" applyAlignment="1">
      <alignment horizontal="center"/>
    </xf>
    <xf numFmtId="176" fontId="17" fillId="0" borderId="1" xfId="8" applyNumberFormat="1" applyFont="1" applyFill="1" applyBorder="1" applyAlignment="1">
      <alignment horizontal="right" vertical="center"/>
    </xf>
    <xf numFmtId="176" fontId="17" fillId="2" borderId="1" xfId="8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abSelected="1" zoomScale="130" zoomScaleNormal="130" workbookViewId="0">
      <selection activeCell="F8" sqref="F8"/>
    </sheetView>
  </sheetViews>
  <sheetFormatPr defaultColWidth="12.625" defaultRowHeight="13.5" outlineLevelCol="3"/>
  <cols>
    <col min="1" max="1" width="40.125" customWidth="1"/>
    <col min="2" max="2" width="10.125" style="5" customWidth="1"/>
    <col min="3" max="3" width="11" style="5" customWidth="1"/>
    <col min="4" max="4" width="10.125" style="6" customWidth="1"/>
  </cols>
  <sheetData>
    <row r="1" ht="18.75" spans="1:1">
      <c r="A1" s="7" t="s">
        <v>0</v>
      </c>
    </row>
    <row r="2" spans="1:4">
      <c r="A2" s="8" t="s">
        <v>1</v>
      </c>
      <c r="B2" s="9"/>
      <c r="C2" s="9"/>
      <c r="D2" s="9"/>
    </row>
    <row r="3" spans="1:4">
      <c r="A3" s="8"/>
      <c r="B3" s="9"/>
      <c r="C3" s="9"/>
      <c r="D3" s="9"/>
    </row>
    <row r="4" ht="15.75" spans="2:4">
      <c r="B4" s="10"/>
      <c r="C4" s="10"/>
      <c r="D4" s="11" t="s">
        <v>2</v>
      </c>
    </row>
    <row r="5" customHeight="1" spans="1:4">
      <c r="A5" s="12" t="s">
        <v>3</v>
      </c>
      <c r="B5" s="13" t="s">
        <v>4</v>
      </c>
      <c r="C5" s="13" t="s">
        <v>5</v>
      </c>
      <c r="D5" s="14" t="s">
        <v>6</v>
      </c>
    </row>
    <row r="6" spans="1:4">
      <c r="A6" s="12"/>
      <c r="B6" s="15"/>
      <c r="C6" s="16"/>
      <c r="D6" s="17"/>
    </row>
    <row r="7" ht="17.45" customHeight="1" spans="1:4">
      <c r="A7" s="12"/>
      <c r="B7" s="18"/>
      <c r="C7" s="19"/>
      <c r="D7" s="20"/>
    </row>
    <row r="8" s="1" customFormat="1" ht="20.1" customHeight="1" spans="1:4">
      <c r="A8" s="21" t="s">
        <v>7</v>
      </c>
      <c r="B8" s="22">
        <f>SUM(B9:B22)</f>
        <v>34088</v>
      </c>
      <c r="C8" s="22">
        <f>SUM(C9:C22)</f>
        <v>-395</v>
      </c>
      <c r="D8" s="23">
        <f>SUM(D9:D22)</f>
        <v>33693</v>
      </c>
    </row>
    <row r="9" s="2" customFormat="1" ht="20.1" customHeight="1" spans="1:4">
      <c r="A9" s="24" t="s">
        <v>8</v>
      </c>
      <c r="B9" s="25">
        <v>10352</v>
      </c>
      <c r="C9" s="26">
        <f>D9-B9</f>
        <v>48</v>
      </c>
      <c r="D9" s="27">
        <v>10400</v>
      </c>
    </row>
    <row r="10" s="2" customFormat="1" ht="20.1" customHeight="1" spans="1:4">
      <c r="A10" s="24" t="s">
        <v>9</v>
      </c>
      <c r="B10" s="25">
        <v>6810</v>
      </c>
      <c r="C10" s="26">
        <f t="shared" ref="C10:C22" si="0">D10-B10</f>
        <v>-690</v>
      </c>
      <c r="D10" s="27">
        <v>6120</v>
      </c>
    </row>
    <row r="11" s="2" customFormat="1" ht="20.1" customHeight="1" spans="1:4">
      <c r="A11" s="28" t="s">
        <v>10</v>
      </c>
      <c r="B11" s="25">
        <v>950</v>
      </c>
      <c r="C11" s="26">
        <f t="shared" si="0"/>
        <v>-55</v>
      </c>
      <c r="D11" s="27">
        <v>895</v>
      </c>
    </row>
    <row r="12" s="2" customFormat="1" ht="20.1" customHeight="1" spans="1:4">
      <c r="A12" s="29" t="s">
        <v>11</v>
      </c>
      <c r="B12" s="25">
        <v>336</v>
      </c>
      <c r="C12" s="26">
        <f t="shared" si="0"/>
        <v>14</v>
      </c>
      <c r="D12" s="27">
        <v>350</v>
      </c>
    </row>
    <row r="13" s="2" customFormat="1" ht="20.1" customHeight="1" spans="1:4">
      <c r="A13" s="29" t="s">
        <v>12</v>
      </c>
      <c r="B13" s="25"/>
      <c r="C13" s="26">
        <f t="shared" si="0"/>
        <v>0</v>
      </c>
      <c r="D13" s="27"/>
    </row>
    <row r="14" s="2" customFormat="1" ht="20.1" customHeight="1" spans="1:4">
      <c r="A14" s="24" t="s">
        <v>13</v>
      </c>
      <c r="B14" s="25">
        <v>2300</v>
      </c>
      <c r="C14" s="26">
        <f t="shared" si="0"/>
        <v>100</v>
      </c>
      <c r="D14" s="27">
        <v>2400</v>
      </c>
    </row>
    <row r="15" s="2" customFormat="1" ht="20.1" customHeight="1" spans="1:4">
      <c r="A15" s="24" t="s">
        <v>14</v>
      </c>
      <c r="B15" s="25">
        <v>1500</v>
      </c>
      <c r="C15" s="26">
        <f t="shared" si="0"/>
        <v>-50</v>
      </c>
      <c r="D15" s="27">
        <v>1450</v>
      </c>
    </row>
    <row r="16" s="2" customFormat="1" ht="20.1" customHeight="1" spans="1:4">
      <c r="A16" s="24" t="s">
        <v>15</v>
      </c>
      <c r="B16" s="25">
        <v>1000</v>
      </c>
      <c r="C16" s="26">
        <f t="shared" si="0"/>
        <v>180</v>
      </c>
      <c r="D16" s="27">
        <v>1180</v>
      </c>
    </row>
    <row r="17" s="2" customFormat="1" ht="20.1" customHeight="1" spans="1:4">
      <c r="A17" s="24" t="s">
        <v>16</v>
      </c>
      <c r="B17" s="25">
        <v>320</v>
      </c>
      <c r="C17" s="26">
        <f t="shared" si="0"/>
        <v>60</v>
      </c>
      <c r="D17" s="27">
        <v>380</v>
      </c>
    </row>
    <row r="18" s="2" customFormat="1" ht="20.1" customHeight="1" spans="1:4">
      <c r="A18" s="24" t="s">
        <v>17</v>
      </c>
      <c r="B18" s="25">
        <v>1200</v>
      </c>
      <c r="C18" s="26">
        <f t="shared" si="0"/>
        <v>228</v>
      </c>
      <c r="D18" s="27">
        <v>1428</v>
      </c>
    </row>
    <row r="19" s="2" customFormat="1" ht="20.1" customHeight="1" spans="1:4">
      <c r="A19" s="24" t="s">
        <v>18</v>
      </c>
      <c r="B19" s="25">
        <v>980</v>
      </c>
      <c r="C19" s="26">
        <f t="shared" si="0"/>
        <v>1000</v>
      </c>
      <c r="D19" s="27">
        <v>1980</v>
      </c>
    </row>
    <row r="20" s="2" customFormat="1" ht="20.1" customHeight="1" spans="1:4">
      <c r="A20" s="24" t="s">
        <v>19</v>
      </c>
      <c r="B20" s="25">
        <v>1100</v>
      </c>
      <c r="C20" s="26">
        <f t="shared" si="0"/>
        <v>10</v>
      </c>
      <c r="D20" s="27">
        <v>1110</v>
      </c>
    </row>
    <row r="21" s="2" customFormat="1" ht="20.1" customHeight="1" spans="1:4">
      <c r="A21" s="24" t="s">
        <v>20</v>
      </c>
      <c r="B21" s="25">
        <v>3740</v>
      </c>
      <c r="C21" s="26">
        <f t="shared" si="0"/>
        <v>-1240</v>
      </c>
      <c r="D21" s="27">
        <v>2500</v>
      </c>
    </row>
    <row r="22" s="2" customFormat="1" ht="20.1" customHeight="1" spans="1:4">
      <c r="A22" s="24" t="s">
        <v>21</v>
      </c>
      <c r="B22" s="25">
        <v>3500</v>
      </c>
      <c r="C22" s="26">
        <f t="shared" si="0"/>
        <v>0</v>
      </c>
      <c r="D22" s="27">
        <v>3500</v>
      </c>
    </row>
    <row r="23" s="1" customFormat="1" ht="20.1" customHeight="1" spans="1:4">
      <c r="A23" s="21" t="s">
        <v>22</v>
      </c>
      <c r="B23" s="30">
        <f>SUM(B24:B30)</f>
        <v>15400</v>
      </c>
      <c r="C23" s="30">
        <f>SUM(C24:C30)</f>
        <v>2300</v>
      </c>
      <c r="D23" s="31">
        <f>SUM(D24:D30)</f>
        <v>17700</v>
      </c>
    </row>
    <row r="24" s="2" customFormat="1" ht="20.1" customHeight="1" spans="1:4">
      <c r="A24" s="32" t="s">
        <v>23</v>
      </c>
      <c r="B24" s="26">
        <v>1630</v>
      </c>
      <c r="C24" s="26">
        <f>D24-B24</f>
        <v>-30</v>
      </c>
      <c r="D24" s="27">
        <v>1600</v>
      </c>
    </row>
    <row r="25" s="2" customFormat="1" ht="20.1" customHeight="1" spans="1:4">
      <c r="A25" s="32" t="s">
        <v>24</v>
      </c>
      <c r="B25" s="26">
        <v>3820</v>
      </c>
      <c r="C25" s="26">
        <f t="shared" ref="C25:C30" si="1">D25-B25</f>
        <v>680</v>
      </c>
      <c r="D25" s="27">
        <v>4500</v>
      </c>
    </row>
    <row r="26" s="2" customFormat="1" ht="20.1" customHeight="1" spans="1:4">
      <c r="A26" s="32" t="s">
        <v>25</v>
      </c>
      <c r="B26" s="26">
        <v>5800</v>
      </c>
      <c r="C26" s="26">
        <f t="shared" si="1"/>
        <v>-2250</v>
      </c>
      <c r="D26" s="27">
        <v>3550</v>
      </c>
    </row>
    <row r="27" s="2" customFormat="1" ht="20.1" customHeight="1" spans="1:4">
      <c r="A27" s="32" t="s">
        <v>26</v>
      </c>
      <c r="B27" s="26">
        <v>3100</v>
      </c>
      <c r="C27" s="26">
        <f t="shared" si="1"/>
        <v>2900</v>
      </c>
      <c r="D27" s="27">
        <v>6000</v>
      </c>
    </row>
    <row r="28" s="2" customFormat="1" ht="20.1" customHeight="1" spans="1:4">
      <c r="A28" s="32" t="s">
        <v>27</v>
      </c>
      <c r="B28" s="26">
        <v>400</v>
      </c>
      <c r="C28" s="26">
        <f t="shared" si="1"/>
        <v>600</v>
      </c>
      <c r="D28" s="27">
        <v>1000</v>
      </c>
    </row>
    <row r="29" s="2" customFormat="1" ht="20.1" customHeight="1" spans="1:4">
      <c r="A29" s="32" t="s">
        <v>28</v>
      </c>
      <c r="B29" s="26">
        <v>350</v>
      </c>
      <c r="C29" s="26">
        <f t="shared" si="1"/>
        <v>50</v>
      </c>
      <c r="D29" s="27">
        <v>400</v>
      </c>
    </row>
    <row r="30" s="2" customFormat="1" ht="20.1" customHeight="1" spans="1:4">
      <c r="A30" s="32" t="s">
        <v>29</v>
      </c>
      <c r="B30" s="26">
        <v>300</v>
      </c>
      <c r="C30" s="26">
        <f t="shared" si="1"/>
        <v>350</v>
      </c>
      <c r="D30" s="27">
        <v>650</v>
      </c>
    </row>
    <row r="31" s="3" customFormat="1" ht="20.1" customHeight="1" spans="1:4">
      <c r="A31" s="33" t="s">
        <v>30</v>
      </c>
      <c r="B31" s="23">
        <f>SUM(B8+B23)</f>
        <v>49488</v>
      </c>
      <c r="C31" s="23">
        <f>SUM(C8+C23)</f>
        <v>1905</v>
      </c>
      <c r="D31" s="23">
        <f>SUM(D8+D23)</f>
        <v>51393</v>
      </c>
    </row>
    <row r="32" s="4" customFormat="1" ht="20.1" customHeight="1" spans="1:4">
      <c r="A32" s="34" t="s">
        <v>31</v>
      </c>
      <c r="B32" s="35">
        <f>SUM(B33:B36)</f>
        <v>41162</v>
      </c>
      <c r="C32" s="36">
        <f>SUM(C33:C36)</f>
        <v>-1905</v>
      </c>
      <c r="D32" s="36">
        <f>SUM(D33:D36)</f>
        <v>39257</v>
      </c>
    </row>
    <row r="33" s="4" customFormat="1" ht="20.1" customHeight="1" spans="1:4">
      <c r="A33" s="34" t="s">
        <v>32</v>
      </c>
      <c r="B33" s="36">
        <v>16455</v>
      </c>
      <c r="C33" s="36">
        <f>D33-B33</f>
        <v>-143</v>
      </c>
      <c r="D33" s="36">
        <v>16312</v>
      </c>
    </row>
    <row r="34" s="4" customFormat="1" ht="20.1" customHeight="1" spans="1:4">
      <c r="A34" s="34" t="s">
        <v>33</v>
      </c>
      <c r="B34" s="36">
        <v>15900</v>
      </c>
      <c r="C34" s="36">
        <f t="shared" ref="C34:C36" si="2">D34-B34</f>
        <v>-1512</v>
      </c>
      <c r="D34" s="36">
        <v>14388</v>
      </c>
    </row>
    <row r="35" s="4" customFormat="1" ht="20.1" customHeight="1" spans="1:4">
      <c r="A35" s="34" t="s">
        <v>34</v>
      </c>
      <c r="B35" s="36"/>
      <c r="C35" s="36"/>
      <c r="D35" s="36"/>
    </row>
    <row r="36" s="4" customFormat="1" ht="20.1" customHeight="1" spans="1:4">
      <c r="A36" s="34" t="s">
        <v>35</v>
      </c>
      <c r="B36" s="36">
        <v>8807</v>
      </c>
      <c r="C36" s="36">
        <f t="shared" si="2"/>
        <v>-250</v>
      </c>
      <c r="D36" s="36">
        <v>8557</v>
      </c>
    </row>
    <row r="37" s="4" customFormat="1" ht="20.1" customHeight="1" spans="1:4">
      <c r="A37" s="34" t="s">
        <v>36</v>
      </c>
      <c r="B37" s="35">
        <f>B31+B32</f>
        <v>90650</v>
      </c>
      <c r="C37" s="36">
        <f>C31+C32</f>
        <v>0</v>
      </c>
      <c r="D37" s="35">
        <f>D31+D32</f>
        <v>90650</v>
      </c>
    </row>
    <row r="38" s="1" customFormat="1" ht="20.1" customHeight="1" spans="1:4">
      <c r="A38" s="21" t="s">
        <v>37</v>
      </c>
      <c r="B38" s="23">
        <f>SUM(B39+B45+B46)</f>
        <v>144460</v>
      </c>
      <c r="C38" s="23">
        <f>SUM(C39+C45+C46)</f>
        <v>55907.29</v>
      </c>
      <c r="D38" s="23">
        <f>SUM(D39+D45+D46)</f>
        <v>200367.29</v>
      </c>
    </row>
    <row r="39" s="4" customFormat="1" ht="20.1" customHeight="1" spans="1:4">
      <c r="A39" s="24" t="s">
        <v>38</v>
      </c>
      <c r="B39" s="37">
        <f>SUM(B40:B44)</f>
        <v>7404</v>
      </c>
      <c r="C39" s="37">
        <f>SUM(C40:C44)</f>
        <v>0</v>
      </c>
      <c r="D39" s="36">
        <f>SUM(D40:D44)</f>
        <v>7404</v>
      </c>
    </row>
    <row r="40" s="4" customFormat="1" ht="20.1" customHeight="1" spans="1:4">
      <c r="A40" s="24" t="s">
        <v>39</v>
      </c>
      <c r="B40" s="37">
        <v>3655</v>
      </c>
      <c r="C40" s="37">
        <v>0</v>
      </c>
      <c r="D40" s="36">
        <v>3655</v>
      </c>
    </row>
    <row r="41" s="4" customFormat="1" ht="20.1" customHeight="1" spans="1:4">
      <c r="A41" s="24" t="s">
        <v>40</v>
      </c>
      <c r="B41" s="37">
        <v>817</v>
      </c>
      <c r="C41" s="37">
        <v>0</v>
      </c>
      <c r="D41" s="36">
        <v>817</v>
      </c>
    </row>
    <row r="42" s="4" customFormat="1" ht="20.1" customHeight="1" spans="1:4">
      <c r="A42" s="24" t="s">
        <v>41</v>
      </c>
      <c r="B42" s="37">
        <v>2116</v>
      </c>
      <c r="C42" s="37">
        <v>0</v>
      </c>
      <c r="D42" s="36">
        <v>2116</v>
      </c>
    </row>
    <row r="43" s="4" customFormat="1" ht="20.1" customHeight="1" spans="1:4">
      <c r="A43" s="24" t="s">
        <v>42</v>
      </c>
      <c r="B43" s="37">
        <v>573</v>
      </c>
      <c r="C43" s="37">
        <v>0</v>
      </c>
      <c r="D43" s="36">
        <v>573</v>
      </c>
    </row>
    <row r="44" s="4" customFormat="1" ht="20.1" customHeight="1" spans="1:4">
      <c r="A44" s="24" t="s">
        <v>43</v>
      </c>
      <c r="B44" s="37">
        <v>243</v>
      </c>
      <c r="C44" s="37">
        <v>0</v>
      </c>
      <c r="D44" s="36">
        <v>243</v>
      </c>
    </row>
    <row r="45" s="4" customFormat="1" ht="20.1" customHeight="1" spans="1:4">
      <c r="A45" s="24" t="s">
        <v>44</v>
      </c>
      <c r="B45" s="37">
        <v>130277</v>
      </c>
      <c r="C45" s="37">
        <f>D45-B45</f>
        <v>29929.29</v>
      </c>
      <c r="D45" s="36">
        <v>160206.29</v>
      </c>
    </row>
    <row r="46" s="4" customFormat="1" ht="20.1" customHeight="1" spans="1:4">
      <c r="A46" s="38" t="s">
        <v>45</v>
      </c>
      <c r="B46" s="37">
        <v>6779</v>
      </c>
      <c r="C46" s="37">
        <f t="shared" ref="C46:C51" si="3">D46-B46</f>
        <v>25978</v>
      </c>
      <c r="D46" s="36">
        <v>32757</v>
      </c>
    </row>
    <row r="47" s="1" customFormat="1" ht="20.1" customHeight="1" spans="1:4">
      <c r="A47" s="21" t="s">
        <v>46</v>
      </c>
      <c r="B47" s="23"/>
      <c r="C47" s="23">
        <f t="shared" si="3"/>
        <v>2510</v>
      </c>
      <c r="D47" s="23">
        <v>2510</v>
      </c>
    </row>
    <row r="48" s="1" customFormat="1" ht="20.1" customHeight="1" spans="1:4">
      <c r="A48" s="33" t="s">
        <v>47</v>
      </c>
      <c r="B48" s="23">
        <v>50000</v>
      </c>
      <c r="C48" s="23">
        <f t="shared" si="3"/>
        <v>-20000</v>
      </c>
      <c r="D48" s="23">
        <v>30000</v>
      </c>
    </row>
    <row r="49" s="1" customFormat="1" ht="20.1" customHeight="1" spans="1:4">
      <c r="A49" s="33" t="s">
        <v>48</v>
      </c>
      <c r="B49" s="23">
        <v>12086</v>
      </c>
      <c r="C49" s="23">
        <f t="shared" si="3"/>
        <v>4285</v>
      </c>
      <c r="D49" s="23">
        <v>16371</v>
      </c>
    </row>
    <row r="50" s="1" customFormat="1" ht="20.1" customHeight="1" spans="1:4">
      <c r="A50" s="33" t="s">
        <v>49</v>
      </c>
      <c r="B50" s="23">
        <v>11798</v>
      </c>
      <c r="C50" s="23">
        <f t="shared" si="3"/>
        <v>-4423</v>
      </c>
      <c r="D50" s="23">
        <v>7375</v>
      </c>
    </row>
    <row r="51" ht="20.1" customHeight="1" spans="1:4">
      <c r="A51" s="39" t="s">
        <v>50</v>
      </c>
      <c r="B51" s="40">
        <f>B31+B38+B47+B48+B49+B50</f>
        <v>267832</v>
      </c>
      <c r="C51" s="23">
        <f t="shared" si="3"/>
        <v>40184.29</v>
      </c>
      <c r="D51" s="41">
        <f>D31+D38+D47+D48+D49+D50</f>
        <v>308016.29</v>
      </c>
    </row>
    <row r="53" spans="2:4">
      <c r="B53"/>
      <c r="C53"/>
      <c r="D53" s="42"/>
    </row>
    <row r="54" spans="2:4">
      <c r="B54"/>
      <c r="C54"/>
      <c r="D54" s="42"/>
    </row>
    <row r="55" spans="2:4">
      <c r="B55"/>
      <c r="C55"/>
      <c r="D55" s="42"/>
    </row>
    <row r="56" spans="2:4">
      <c r="B56"/>
      <c r="C56"/>
      <c r="D56" s="42"/>
    </row>
    <row r="57" spans="2:4">
      <c r="B57"/>
      <c r="C57"/>
      <c r="D57" s="42"/>
    </row>
    <row r="58" spans="2:4">
      <c r="B58"/>
      <c r="C58"/>
      <c r="D58" s="42"/>
    </row>
    <row r="59" spans="2:4">
      <c r="B59"/>
      <c r="C59"/>
      <c r="D59" s="42"/>
    </row>
    <row r="60" spans="2:4">
      <c r="B60"/>
      <c r="C60"/>
      <c r="D60" s="42"/>
    </row>
    <row r="61" spans="2:4">
      <c r="B61"/>
      <c r="C61"/>
      <c r="D61" s="42"/>
    </row>
  </sheetData>
  <mergeCells count="5">
    <mergeCell ref="A5:A7"/>
    <mergeCell ref="B5:B7"/>
    <mergeCell ref="C5:C7"/>
    <mergeCell ref="D5:D7"/>
    <mergeCell ref="A2:D3"/>
  </mergeCells>
  <printOptions horizontalCentered="1"/>
  <pageMargins left="0.511805555555556" right="0.511805555555556" top="0.944444444444444" bottom="0.984027777777778" header="0.314583333333333" footer="0.590277777777778"/>
  <pageSetup paperSize="9" firstPageNumber="12" orientation="portrait" useFirstPageNumber="1" verticalDpi="300"/>
  <headerFooter differentOddEven="1">
    <oddFooter>&amp;L&amp;14— 6—</oddFooter>
    <evenFooter>&amp;R&amp;14— 7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cz10L</dc:creator>
  <cp:lastModifiedBy>小鱼</cp:lastModifiedBy>
  <dcterms:created xsi:type="dcterms:W3CDTF">2006-09-14T11:21:00Z</dcterms:created>
  <cp:lastPrinted>2021-10-26T01:37:00Z</cp:lastPrinted>
  <dcterms:modified xsi:type="dcterms:W3CDTF">2021-12-28T07:38:23Z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F72F06DF035C4B54882E29C8FE07ABF5</vt:lpwstr>
  </property>
</Properties>
</file>